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Artiste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Galapiat Cirque</author>
  </authors>
  <commentList>
    <comment ref="A6" authorId="0">
      <text>
        <r>
          <rPr>
            <b/>
            <sz val="9"/>
            <rFont val="Tahoma"/>
            <family val="0"/>
          </rPr>
          <t>Somme des salaires bruts encaissés</t>
        </r>
        <r>
          <rPr>
            <b/>
            <sz val="9"/>
            <rFont val="Tahoma"/>
            <family val="2"/>
          </rPr>
          <t xml:space="preserve"> et déclarés à PE</t>
        </r>
        <r>
          <rPr>
            <sz val="9"/>
            <rFont val="Tahoma"/>
            <family val="2"/>
          </rPr>
          <t xml:space="preserve"> durant votre période de référence de 1 an /365 jours</t>
        </r>
      </text>
    </comment>
    <comment ref="A7" authorId="0">
      <text>
        <r>
          <rPr>
            <b/>
            <sz val="9"/>
            <rFont val="Tahoma"/>
            <family val="0"/>
          </rPr>
          <t xml:space="preserve">Nombre d'heures totales déclarées à PE (1 cachet = 12 heures) 
</t>
        </r>
        <r>
          <rPr>
            <sz val="9"/>
            <rFont val="Tahoma"/>
            <family val="2"/>
          </rPr>
          <t>durant votre période de référence de 1 an /365 jours</t>
        </r>
      </text>
    </comment>
    <comment ref="A9" authorId="0">
      <text>
        <r>
          <rPr>
            <b/>
            <sz val="9"/>
            <rFont val="Tahoma"/>
            <family val="0"/>
          </rPr>
          <t xml:space="preserve">A consulter sur impots.gouv.fr </t>
        </r>
        <r>
          <rPr>
            <sz val="9"/>
            <rFont val="Tahoma"/>
            <family val="2"/>
          </rPr>
          <t>&gt;Espace particulier&gt;Gérer mon prélèvement à la source&gt;Actualiser mon taux ou mes coordonnées bancaires&gt;...</t>
        </r>
      </text>
    </comment>
    <comment ref="A8" authorId="0">
      <text>
        <r>
          <rPr>
            <b/>
            <sz val="9"/>
            <rFont val="Tahoma"/>
            <family val="0"/>
          </rPr>
          <t xml:space="preserve">A consulter sur impots.gouv.fr </t>
        </r>
        <r>
          <rPr>
            <sz val="9"/>
            <rFont val="Tahoma"/>
            <family val="2"/>
          </rPr>
          <t>&gt;Espace particulier&gt;Consulter&gt;Ma situation fiscale&gt;Mes documents&gt;Avis de situation déclarative 2018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<sst xmlns="http://schemas.openxmlformats.org/spreadsheetml/2006/main" count="42" uniqueCount="41">
  <si>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SIMULATEUR Allocation Journalière</t>
  </si>
  <si>
    <t>SR brut total =</t>
  </si>
  <si>
    <t>NHT =</t>
  </si>
  <si>
    <t>A = AJ minimale x [0,36 x salaire de référence (SR – jusqu’à 13 700 €) + 0,05 x (SR – au-delà de 13 700 €)] / 5000</t>
  </si>
  <si>
    <t>B = AJ minimale x [0,26 x NHT (jusqu’à 690 heures) + 0,08 x (NHT – 690 heures)] / NH</t>
  </si>
  <si>
    <t>C = AJ minimale x 0,70</t>
  </si>
  <si>
    <t>€</t>
  </si>
  <si>
    <t>Heures</t>
  </si>
  <si>
    <t xml:space="preserve">L’Allocation Journalière (AJ brute) d’aide au retour à l’emploi (ARE) est calculée selon la formule suivante : </t>
  </si>
  <si>
    <t>AJ = A + B + C</t>
  </si>
  <si>
    <t>AJ Brute =</t>
  </si>
  <si>
    <t>Retraite complémentaire</t>
  </si>
  <si>
    <t>Retraite complémentaire =</t>
  </si>
  <si>
    <t>CSG</t>
  </si>
  <si>
    <t>CRDS</t>
  </si>
  <si>
    <t>CSG =</t>
  </si>
  <si>
    <t>CRDS =</t>
  </si>
  <si>
    <t>SI AJ brute &lt;31,36 €</t>
  </si>
  <si>
    <t>Aucune cotisation supplémentaire déduite =&gt; AJ brute = AJ nette</t>
  </si>
  <si>
    <t>Calcul de l'AJ Brute :</t>
  </si>
  <si>
    <t>Si 31,36€&lt;AJ Brute&lt;=50 €, alors :
0,93% sur le Salaire Journalier Moyen (= SR/(NHT/10)).
Ne peut pas faire descendre à l'AJ à moins de 31,36 €.</t>
  </si>
  <si>
    <t>Si AJ brute&gt;50 €, alors :
CRDS de 0,5%</t>
  </si>
  <si>
    <r>
      <t xml:space="preserve">Revenu Imposable de référence 2018
</t>
    </r>
    <r>
      <rPr>
        <sz val="10"/>
        <rFont val="Arial"/>
        <family val="2"/>
      </rPr>
      <t>(Feuille d'impôts 2018 sur salaires 2017) =</t>
    </r>
  </si>
  <si>
    <t>Attention le simulateur est paramétré pour 1 part fiscale</t>
  </si>
  <si>
    <t>Rappels pour comprendre :</t>
  </si>
  <si>
    <t>AJ minimale au 01/01/2018 =</t>
  </si>
  <si>
    <t>au 01/01/2018</t>
  </si>
  <si>
    <t>Si AJ brute&gt;50 €, alors :
CSG de 6,2% ou 3,8 % selon barême d'imposition fiscale sur 98,25% de l'AJ.
Taux réduit de 3,8 % pour 1 part fiscale comprise entre 11.128 € et 14.548 €</t>
  </si>
  <si>
    <t>Intermittent-e / ARTISTE / Annexe 10</t>
  </si>
  <si>
    <r>
      <t>Important :</t>
    </r>
    <r>
      <rPr>
        <b/>
        <sz val="10"/>
        <color indexed="10"/>
        <rFont val="Arial"/>
        <family val="2"/>
      </rPr>
      <t xml:space="preserve"> En gris : Zones à compléter avec vos données</t>
    </r>
  </si>
  <si>
    <t>%</t>
  </si>
  <si>
    <t>AJ Nette à percevoir  =</t>
  </si>
  <si>
    <t>Taux Prélèvement à la Source 2019 =</t>
  </si>
  <si>
    <t xml:space="preserve">AJ Nette imposable = </t>
  </si>
  <si>
    <t>AJ Nette Impoosable</t>
  </si>
  <si>
    <t>AJ Brute - Retraite comp.- CSG-CRDS</t>
  </si>
  <si>
    <t>Prélèvement A la Source 2019 =</t>
  </si>
  <si>
    <t>PAS 2019</t>
  </si>
  <si>
    <t>AJ Minimum brute de 44 € pour les artistes</t>
  </si>
  <si>
    <t>Calcul de l'AJ Nette à percevoir :</t>
  </si>
  <si>
    <t>Taux de prélèvement 2019 * (AJ nette imposable + CSG + CRDS)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</si>
</sst>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3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8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0" fontId="10" fillId="0" borderId="4" xfId="0" applyFont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3" fontId="0" fillId="2" borderId="4" xfId="0" applyNumberFormat="1" applyFont="1" applyFill="1" applyBorder="1" applyAlignment="1" applyProtection="1">
      <alignment horizontal="center" vertical="center"/>
      <protection locked="0"/>
    </xf>
    <xf numFmtId="3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3" fillId="4" borderId="5" xfId="0" applyNumberFormat="1" applyFont="1" applyFill="1" applyBorder="1" applyAlignment="1" applyProtection="1">
      <alignment horizontal="center" vertical="center"/>
      <protection hidden="1"/>
    </xf>
    <xf numFmtId="164" fontId="3" fillId="4" borderId="7" xfId="0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 applyProtection="1">
      <alignment horizontal="center" vertical="center"/>
      <protection hidden="1"/>
    </xf>
    <xf numFmtId="164" fontId="10" fillId="0" borderId="17" xfId="0" applyNumberFormat="1" applyFont="1" applyFill="1" applyBorder="1" applyAlignment="1" applyProtection="1">
      <alignment horizontal="center" vertical="center"/>
      <protection hidden="1"/>
    </xf>
    <xf numFmtId="164" fontId="10" fillId="0" borderId="18" xfId="0" applyNumberFormat="1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 applyProtection="1">
      <alignment horizontal="center" vertical="center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64" fontId="3" fillId="4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6">
      <selection activeCell="B8" sqref="B8"/>
    </sheetView>
  </sheetViews>
  <sheetFormatPr defaultColWidth="11.421875" defaultRowHeight="12.75"/>
  <cols>
    <col min="1" max="1" width="36.28125" style="0" customWidth="1"/>
    <col min="2" max="2" width="12.28125" style="0" customWidth="1"/>
    <col min="3" max="3" width="8.7109375" style="0" customWidth="1"/>
    <col min="4" max="4" width="10.421875" style="0" customWidth="1"/>
  </cols>
  <sheetData>
    <row r="1" spans="1:6" ht="15.75">
      <c r="A1" s="32" t="s">
        <v>0</v>
      </c>
      <c r="B1" s="33"/>
      <c r="C1" s="33"/>
      <c r="D1" s="33"/>
      <c r="E1" s="33"/>
      <c r="F1" s="34"/>
    </row>
    <row r="2" spans="1:6" ht="13.5" thickBot="1">
      <c r="A2" s="46" t="s">
        <v>28</v>
      </c>
      <c r="B2" s="47"/>
      <c r="C2" s="47"/>
      <c r="D2" s="47"/>
      <c r="E2" s="47"/>
      <c r="F2" s="48"/>
    </row>
    <row r="3" spans="1:6" ht="12.75">
      <c r="A3" s="1"/>
      <c r="B3" s="1"/>
      <c r="C3" s="1"/>
      <c r="D3" s="1"/>
      <c r="E3" s="1"/>
      <c r="F3" s="1"/>
    </row>
    <row r="4" spans="1:6" ht="15" customHeight="1">
      <c r="A4" s="17" t="s">
        <v>29</v>
      </c>
      <c r="B4" s="6"/>
      <c r="C4" s="6"/>
      <c r="D4" s="1"/>
      <c r="E4" s="1"/>
      <c r="F4" s="1"/>
    </row>
    <row r="5" spans="1:6" ht="13.5" thickBot="1">
      <c r="A5" s="6"/>
      <c r="B5" s="6"/>
      <c r="C5" s="6"/>
      <c r="D5" s="1"/>
      <c r="E5" s="1"/>
      <c r="F5" s="1"/>
    </row>
    <row r="6" spans="1:6" ht="18" customHeight="1">
      <c r="A6" s="12" t="s">
        <v>1</v>
      </c>
      <c r="B6" s="16"/>
      <c r="C6" s="13" t="s">
        <v>6</v>
      </c>
      <c r="D6" s="1"/>
      <c r="E6" s="1"/>
      <c r="F6" s="1"/>
    </row>
    <row r="7" spans="1:6" ht="21" customHeight="1">
      <c r="A7" s="14" t="s">
        <v>2</v>
      </c>
      <c r="B7" s="30"/>
      <c r="C7" s="15" t="s">
        <v>7</v>
      </c>
      <c r="D7" s="1"/>
      <c r="E7" s="1"/>
      <c r="F7" s="1"/>
    </row>
    <row r="8" spans="1:6" ht="35.25" customHeight="1">
      <c r="A8" s="25" t="s">
        <v>22</v>
      </c>
      <c r="B8" s="30"/>
      <c r="C8" s="24" t="s">
        <v>6</v>
      </c>
      <c r="D8" s="6" t="s">
        <v>23</v>
      </c>
      <c r="E8" s="1"/>
      <c r="F8" s="1"/>
    </row>
    <row r="9" spans="1:6" ht="18.75" customHeight="1" thickBot="1">
      <c r="A9" s="10" t="s">
        <v>32</v>
      </c>
      <c r="B9" s="31"/>
      <c r="C9" s="11" t="s">
        <v>30</v>
      </c>
      <c r="D9" s="6"/>
      <c r="E9" s="1"/>
      <c r="F9" s="1"/>
    </row>
    <row r="10" spans="1:6" ht="13.5" thickBot="1">
      <c r="A10" s="18"/>
      <c r="B10" s="19"/>
      <c r="C10" s="20"/>
      <c r="D10" s="1"/>
      <c r="E10" s="1"/>
      <c r="F10" s="1"/>
    </row>
    <row r="11" spans="1:6" ht="18" customHeight="1" thickBot="1">
      <c r="A11" s="21" t="s">
        <v>10</v>
      </c>
      <c r="B11" s="35">
        <f>IF((31.36*(IF(B6&lt;=13700,0.36*B6,(13700*0.36+(B6-13700)*0.05)))/5000+31.36*(IF(B7&lt;=690,0.26*B7,0.26*690+(B7-690)*0.08))/507+31.36*0.7)&lt;=44,44,31.36*(IF(B6&lt;=13700,0.36*B6,(13700*0.36+(B6-13700)*0.05)))/5000+31.36*(IF(B7&lt;=690,0.26*B7,0.26*690+(B7-690)*0.08))/507+31.36*0.7)</f>
        <v>44</v>
      </c>
      <c r="C11" s="36"/>
      <c r="D11" s="28" t="s">
        <v>38</v>
      </c>
      <c r="E11" s="1"/>
      <c r="F11" s="1"/>
    </row>
    <row r="12" spans="1:6" ht="27.75" customHeight="1">
      <c r="A12" s="4" t="s">
        <v>12</v>
      </c>
      <c r="B12" s="39" t="e">
        <f>IF(B11&lt;31.36,0,IF(31.36&lt;B11,B6/(B7/10)*0.93%,0))</f>
        <v>#DIV/0!</v>
      </c>
      <c r="C12" s="40"/>
      <c r="D12" s="1"/>
      <c r="E12" s="1"/>
      <c r="F12" s="1"/>
    </row>
    <row r="13" spans="1:6" ht="12.75">
      <c r="A13" s="22" t="s">
        <v>15</v>
      </c>
      <c r="B13" s="41">
        <f>IF(B11&gt;50,IF(B8&lt;11128,0,IF(B8&lt;14548,B11*0.9825*3.8%,B11*0.9825*6.2%)),0)</f>
        <v>0</v>
      </c>
      <c r="C13" s="42"/>
      <c r="D13" s="1"/>
      <c r="E13" s="1"/>
      <c r="F13" s="1"/>
    </row>
    <row r="14" spans="1:6" ht="12.75">
      <c r="A14" s="27" t="s">
        <v>16</v>
      </c>
      <c r="B14" s="43">
        <f>IF(B11&gt;50,B11*0.5%,0)</f>
        <v>0</v>
      </c>
      <c r="C14" s="44"/>
      <c r="D14" s="1"/>
      <c r="E14" s="1"/>
      <c r="F14" s="1"/>
    </row>
    <row r="15" spans="1:6" ht="12.75">
      <c r="A15" s="27" t="s">
        <v>33</v>
      </c>
      <c r="B15" s="41" t="e">
        <f>B11-B12-B13-B14</f>
        <v>#DIV/0!</v>
      </c>
      <c r="C15" s="42"/>
      <c r="D15" s="1"/>
      <c r="E15" s="1"/>
      <c r="F15" s="1"/>
    </row>
    <row r="16" spans="1:6" ht="19.5" customHeight="1" thickBot="1">
      <c r="A16" s="29" t="s">
        <v>36</v>
      </c>
      <c r="B16" s="37" t="e">
        <f>(B15+B13+B14)*B9/100</f>
        <v>#DIV/0!</v>
      </c>
      <c r="C16" s="38"/>
      <c r="D16" s="1"/>
      <c r="E16" s="1"/>
      <c r="F16" s="1"/>
    </row>
    <row r="17" spans="1:6" ht="13.5" thickBot="1">
      <c r="A17" s="26" t="s">
        <v>31</v>
      </c>
      <c r="B17" s="50" t="e">
        <f>B15-B16</f>
        <v>#DIV/0!</v>
      </c>
      <c r="C17" s="50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2" t="s">
        <v>24</v>
      </c>
      <c r="B19" s="1"/>
      <c r="C19" s="1"/>
      <c r="D19" s="1"/>
      <c r="E19" s="1"/>
      <c r="F19" s="1"/>
    </row>
    <row r="20" spans="1:6" s="7" customFormat="1" ht="17.25" customHeight="1">
      <c r="A20" s="5" t="s">
        <v>19</v>
      </c>
      <c r="B20" s="6"/>
      <c r="C20" s="6"/>
      <c r="D20" s="6"/>
      <c r="E20" s="6"/>
      <c r="F20" s="6"/>
    </row>
    <row r="21" s="6" customFormat="1" ht="16.5" customHeight="1">
      <c r="A21" s="6" t="s">
        <v>8</v>
      </c>
    </row>
    <row r="22" s="6" customFormat="1" ht="6" customHeight="1"/>
    <row r="23" s="6" customFormat="1" ht="12.75">
      <c r="A23" s="6" t="s">
        <v>9</v>
      </c>
    </row>
    <row r="24" s="6" customFormat="1" ht="6.75" customHeight="1"/>
    <row r="25" spans="1:12" s="6" customFormat="1" ht="12.75">
      <c r="A25" s="6" t="s">
        <v>3</v>
      </c>
      <c r="L25" s="8"/>
    </row>
    <row r="26" s="6" customFormat="1" ht="6.75" customHeight="1"/>
    <row r="27" spans="1:12" s="6" customFormat="1" ht="12.75" customHeight="1">
      <c r="A27" s="6" t="s">
        <v>4</v>
      </c>
      <c r="L27" s="8"/>
    </row>
    <row r="28" s="6" customFormat="1" ht="6.75" customHeight="1"/>
    <row r="29" s="6" customFormat="1" ht="12.75">
      <c r="A29" s="6" t="s">
        <v>5</v>
      </c>
    </row>
    <row r="30" s="6" customFormat="1" ht="6.75" customHeight="1"/>
    <row r="31" spans="1:3" s="6" customFormat="1" ht="12.75">
      <c r="A31" s="6" t="s">
        <v>25</v>
      </c>
      <c r="B31" s="23">
        <v>31.36</v>
      </c>
      <c r="C31" s="6" t="s">
        <v>26</v>
      </c>
    </row>
    <row r="32" s="7" customFormat="1" ht="12.75"/>
    <row r="33" s="7" customFormat="1" ht="12.75">
      <c r="A33" s="5" t="s">
        <v>39</v>
      </c>
    </row>
    <row r="34" spans="1:2" s="7" customFormat="1" ht="19.5" customHeight="1">
      <c r="A34" s="7" t="s">
        <v>17</v>
      </c>
      <c r="B34" s="7" t="s">
        <v>18</v>
      </c>
    </row>
    <row r="35" spans="1:7" s="7" customFormat="1" ht="12.75" customHeight="1">
      <c r="A35" s="49" t="s">
        <v>11</v>
      </c>
      <c r="B35" s="45" t="s">
        <v>20</v>
      </c>
      <c r="C35" s="45"/>
      <c r="D35" s="45"/>
      <c r="E35" s="45"/>
      <c r="F35" s="45"/>
      <c r="G35" s="9"/>
    </row>
    <row r="36" spans="1:7" s="7" customFormat="1" ht="12.75">
      <c r="A36" s="49"/>
      <c r="B36" s="45"/>
      <c r="C36" s="45"/>
      <c r="D36" s="45"/>
      <c r="E36" s="45"/>
      <c r="F36" s="45"/>
      <c r="G36" s="9"/>
    </row>
    <row r="37" spans="1:7" s="7" customFormat="1" ht="15" customHeight="1">
      <c r="A37" s="49"/>
      <c r="B37" s="45"/>
      <c r="C37" s="45"/>
      <c r="D37" s="45"/>
      <c r="E37" s="45"/>
      <c r="F37" s="45"/>
      <c r="G37" s="9"/>
    </row>
    <row r="38" spans="1:7" s="7" customFormat="1" ht="70.5" customHeight="1">
      <c r="A38" s="7" t="s">
        <v>13</v>
      </c>
      <c r="B38" s="45" t="s">
        <v>27</v>
      </c>
      <c r="C38" s="45"/>
      <c r="D38" s="45"/>
      <c r="E38" s="45"/>
      <c r="F38" s="45"/>
      <c r="G38" s="3"/>
    </row>
    <row r="39" spans="1:7" ht="31.5" customHeight="1">
      <c r="A39" s="7" t="s">
        <v>14</v>
      </c>
      <c r="B39" s="45" t="s">
        <v>21</v>
      </c>
      <c r="C39" s="45"/>
      <c r="D39" s="45"/>
      <c r="E39" s="3"/>
      <c r="F39" s="3"/>
      <c r="G39" s="3"/>
    </row>
    <row r="40" spans="1:2" ht="12.75">
      <c r="A40" s="7" t="s">
        <v>34</v>
      </c>
      <c r="B40" t="s">
        <v>35</v>
      </c>
    </row>
    <row r="41" spans="1:2" ht="19.5" customHeight="1">
      <c r="A41" s="7" t="s">
        <v>37</v>
      </c>
      <c r="B41" t="s">
        <v>40</v>
      </c>
    </row>
  </sheetData>
  <sheetProtection sheet="1" objects="1" scenarios="1" selectLockedCells="1"/>
  <protectedRanges>
    <protectedRange sqref="B7:B9" name="Plage2"/>
    <protectedRange sqref="B6" name="Plage1"/>
  </protectedRanges>
  <mergeCells count="13">
    <mergeCell ref="B35:F37"/>
    <mergeCell ref="B38:F38"/>
    <mergeCell ref="B39:D39"/>
    <mergeCell ref="A2:F2"/>
    <mergeCell ref="A35:A37"/>
    <mergeCell ref="B17:C17"/>
    <mergeCell ref="B15:C15"/>
    <mergeCell ref="A1:F1"/>
    <mergeCell ref="B11:C11"/>
    <mergeCell ref="B16:C16"/>
    <mergeCell ref="B12:C12"/>
    <mergeCell ref="B13:C13"/>
    <mergeCell ref="B14:C14"/>
  </mergeCells>
  <printOptions horizontalCentered="1" verticalCentered="1"/>
  <pageMargins left="0.1968503937007874" right="0.1968503937007874" top="0.3937007874015748" bottom="0.2755905511811024" header="0.5118110236220472" footer="0.5118110236220472"/>
  <pageSetup fitToHeight="1" fitToWidth="1" horizontalDpi="600" verticalDpi="600" orientation="landscape" paperSize="9" scale="84" r:id="rId3"/>
  <headerFooter alignWithMargins="0">
    <oddHeader>&amp;L&amp;"Arial,Gras"Galapiat Cirque&amp;RRéalisation : &amp;"Arial,Italique"GC/YL
&amp;"Arial,Normal"maj :&amp;D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Galapiat Cirque</dc:creator>
  <cp:keywords/>
  <dc:description/>
  <cp:lastModifiedBy>Galapiat Cirque</cp:lastModifiedBy>
  <cp:lastPrinted>2019-02-15T08:54:23Z</cp:lastPrinted>
  <dcterms:created xsi:type="dcterms:W3CDTF">2019-02-14T09:10:45Z</dcterms:created>
  <dcterms:modified xsi:type="dcterms:W3CDTF">2019-02-15T11:33:07Z</dcterms:modified>
  <cp:category/>
  <cp:version/>
  <cp:contentType/>
  <cp:contentStatus/>
</cp:coreProperties>
</file>